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ve\Desktop\BCT\"/>
    </mc:Choice>
  </mc:AlternateContent>
  <xr:revisionPtr revIDLastSave="0" documentId="8_{9F643DCD-141A-4ECD-B45D-EB787FC12548}" xr6:coauthVersionLast="36" xr6:coauthVersionMax="36" xr10:uidLastSave="{00000000-0000-0000-0000-000000000000}"/>
  <bookViews>
    <workbookView xWindow="-120" yWindow="-120" windowWidth="25440" windowHeight="15390" xr2:uid="{9213E9D2-C87E-47A4-8F5F-1B3A7A98B068}"/>
  </bookViews>
  <sheets>
    <sheet name="VE &amp; ALT Log" sheetId="1" r:id="rId1"/>
    <sheet name="Status Options" sheetId="2" r:id="rId2"/>
  </sheets>
  <definedNames>
    <definedName name="_xlnm.Print_Area" localSheetId="0">'VE &amp; ALT Log'!$A$1:$J$29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6" i="1"/>
  <c r="H25" i="1"/>
  <c r="H21" i="1"/>
  <c r="H24" i="1" s="1"/>
  <c r="H19" i="1"/>
  <c r="H22" i="1"/>
  <c r="H20" i="1"/>
  <c r="H18" i="1"/>
  <c r="I17" i="1"/>
  <c r="J17" i="1"/>
  <c r="H17" i="1"/>
  <c r="H23" i="1" l="1"/>
  <c r="G8" i="1"/>
  <c r="G9" i="1"/>
  <c r="G10" i="1"/>
  <c r="G11" i="1"/>
  <c r="G12" i="1"/>
  <c r="G13" i="1"/>
  <c r="G14" i="1"/>
  <c r="G15" i="1"/>
  <c r="G16" i="1"/>
  <c r="G7" i="1"/>
</calcChain>
</file>

<file path=xl/sharedStrings.xml><?xml version="1.0" encoding="utf-8"?>
<sst xmlns="http://schemas.openxmlformats.org/spreadsheetml/2006/main" count="41" uniqueCount="39">
  <si>
    <t>VE, Alternates &amp; Changes Log</t>
  </si>
  <si>
    <t>Item #</t>
  </si>
  <si>
    <t>Description</t>
  </si>
  <si>
    <t>Status</t>
  </si>
  <si>
    <t>Date of Status Change</t>
  </si>
  <si>
    <t>Quantity</t>
  </si>
  <si>
    <t>Unit Cost</t>
  </si>
  <si>
    <t>Budget Amount</t>
  </si>
  <si>
    <t>Approved Amount</t>
  </si>
  <si>
    <t>Pending Amount</t>
  </si>
  <si>
    <t>Add Backs</t>
  </si>
  <si>
    <t>SUBTOTAL DIRECT COSTS:</t>
  </si>
  <si>
    <t>General Conditions</t>
  </si>
  <si>
    <t>Subtotal</t>
  </si>
  <si>
    <t>Profit and Overhead</t>
  </si>
  <si>
    <t>Insurance</t>
  </si>
  <si>
    <t>P&amp;P Bonds</t>
  </si>
  <si>
    <t>OR Gross Receipt Tax</t>
  </si>
  <si>
    <t>Baseline Estimate Grand Total:</t>
  </si>
  <si>
    <t>Revised Budget:</t>
  </si>
  <si>
    <t>Difference</t>
  </si>
  <si>
    <t>Total:</t>
  </si>
  <si>
    <t xml:space="preserve">Date of Issue: </t>
  </si>
  <si>
    <t>Install a different type of siding on the west side of the building for the 3rd and 4th floors only</t>
  </si>
  <si>
    <t>Construct five CMU trash enclosures</t>
  </si>
  <si>
    <t>Install additional floor drains in eight dwelling units</t>
  </si>
  <si>
    <t>Increase PSI of gypcrete to 3,500</t>
  </si>
  <si>
    <t>Remove window coverings for common spaces, community room, and offices</t>
  </si>
  <si>
    <t>Provide a doorbell for each dwelling unit</t>
  </si>
  <si>
    <t>Upgrade countertops to Quartz</t>
  </si>
  <si>
    <t>Change plumbing piping material to Cast-Iron in lieu of PVC</t>
  </si>
  <si>
    <t>Upgrade window warranty for storefront glass to 20-years</t>
  </si>
  <si>
    <t>Increase the insulation for office walls</t>
  </si>
  <si>
    <t>Add Alt</t>
  </si>
  <si>
    <t>Pending</t>
  </si>
  <si>
    <t>Approved</t>
  </si>
  <si>
    <t>Rejected</t>
  </si>
  <si>
    <t>Project Name:</t>
  </si>
  <si>
    <t>Baseline Estimate: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</si>
</sst>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</cellStyleXfs>
  <cellXfs count="46">
    <xf numFmtId="0" fontId="0" fillId="0" borderId="0" xfId="0"/>
    <xf numFmtId="0" fontId="4" fillId="0" borderId="0" xfId="3" applyFont="1" applyAlignment="1">
      <alignment horizontal="left" vertical="center"/>
    </xf>
    <xf numFmtId="15" fontId="4" fillId="0" borderId="0" xfId="3" applyNumberFormat="1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 applyBorder="1"/>
    <xf numFmtId="0" fontId="5" fillId="0" borderId="8" xfId="0" applyFont="1" applyBorder="1"/>
    <xf numFmtId="165" fontId="5" fillId="0" borderId="8" xfId="0" applyNumberFormat="1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/>
    <xf numFmtId="10" fontId="5" fillId="0" borderId="0" xfId="1" applyNumberFormat="1" applyFont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10" xfId="0" applyFont="1" applyFill="1" applyBorder="1"/>
    <xf numFmtId="0" fontId="6" fillId="2" borderId="0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5" fillId="3" borderId="10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6" fillId="3" borderId="8" xfId="0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>
      <alignment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2" fillId="0" borderId="1" xfId="2" applyAlignment="1">
      <alignment horizontal="center"/>
    </xf>
    <xf numFmtId="0" fontId="2" fillId="0" borderId="1" xfId="2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3" applyFont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6" xfId="0" applyNumberFormat="1" applyFont="1" applyBorder="1"/>
    <xf numFmtId="165" fontId="5" fillId="0" borderId="9" xfId="0" applyNumberFormat="1" applyFont="1" applyBorder="1"/>
    <xf numFmtId="165" fontId="5" fillId="2" borderId="6" xfId="0" applyNumberFormat="1" applyFont="1" applyFill="1" applyBorder="1"/>
    <xf numFmtId="165" fontId="5" fillId="3" borderId="6" xfId="0" applyNumberFormat="1" applyFont="1" applyFill="1" applyBorder="1"/>
    <xf numFmtId="165" fontId="5" fillId="3" borderId="9" xfId="0" applyNumberFormat="1" applyFont="1" applyFill="1" applyBorder="1"/>
    <xf numFmtId="0" fontId="5" fillId="0" borderId="3" xfId="0" applyNumberFormat="1" applyFont="1" applyBorder="1"/>
  </cellXfs>
  <cellStyles count="4">
    <cellStyle name="Heading 2" xfId="2" builtinId="17"/>
    <cellStyle name="Normal" xfId="0" builtinId="0"/>
    <cellStyle name="Normal 3" xfId="3" xr:uid="{26F8EE1E-37B5-4162-AE69-82A6A85B0A3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AE552-E663-4F7F-9930-652D65215044}">
  <sheetPr>
    <pageSetUpPr fitToPage="1"/>
  </sheetPr>
  <dimension ref="A1:J29"/>
  <sheetViews>
    <sheetView tabSelected="1" workbookViewId="0">
      <selection activeCell="D4" sqref="D4"/>
    </sheetView>
  </sheetViews>
  <sheetFormatPr defaultColWidth="9.1328125" defaultRowHeight="15.75" x14ac:dyDescent="0.5"/>
  <cols>
    <col min="1" max="1" width="9.1328125" style="3"/>
    <col min="2" max="2" width="58.73046875" style="3" customWidth="1"/>
    <col min="3" max="3" width="9.73046875" style="3" customWidth="1"/>
    <col min="4" max="4" width="17.3984375" style="3" customWidth="1"/>
    <col min="5" max="5" width="11.265625" style="3" bestFit="1" customWidth="1"/>
    <col min="6" max="6" width="12" style="3" customWidth="1"/>
    <col min="7" max="7" width="18.73046875" style="3" customWidth="1"/>
    <col min="8" max="8" width="22.59765625" style="3" bestFit="1" customWidth="1"/>
    <col min="9" max="9" width="20.3984375" style="3" bestFit="1" customWidth="1"/>
    <col min="10" max="10" width="12.86328125" style="3" bestFit="1" customWidth="1"/>
    <col min="11" max="16384" width="9.1328125" style="3"/>
  </cols>
  <sheetData>
    <row r="1" spans="1:10" x14ac:dyDescent="0.5">
      <c r="A1" s="1" t="s">
        <v>37</v>
      </c>
    </row>
    <row r="2" spans="1:10" x14ac:dyDescent="0.5">
      <c r="A2" s="1" t="s">
        <v>0</v>
      </c>
    </row>
    <row r="3" spans="1:10" x14ac:dyDescent="0.5">
      <c r="A3" s="2" t="s">
        <v>38</v>
      </c>
      <c r="G3" s="25"/>
    </row>
    <row r="4" spans="1:10" x14ac:dyDescent="0.5">
      <c r="A4" s="2" t="s">
        <v>22</v>
      </c>
    </row>
    <row r="6" spans="1:10" ht="34.15" thickBot="1" x14ac:dyDescent="0.55000000000000004">
      <c r="A6" s="30" t="s">
        <v>1</v>
      </c>
      <c r="B6" s="30" t="s">
        <v>2</v>
      </c>
      <c r="C6" s="30" t="s">
        <v>3</v>
      </c>
      <c r="D6" s="31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</row>
    <row r="7" spans="1:10" ht="31.9" thickTop="1" x14ac:dyDescent="0.5">
      <c r="A7" s="35">
        <v>1</v>
      </c>
      <c r="B7" s="36" t="s">
        <v>23</v>
      </c>
      <c r="C7" s="8"/>
      <c r="D7" s="45"/>
      <c r="E7" s="37">
        <v>1</v>
      </c>
      <c r="F7" s="38">
        <v>62389</v>
      </c>
      <c r="G7" s="38">
        <f>E7*F7</f>
        <v>62389</v>
      </c>
      <c r="H7" s="38"/>
      <c r="I7" s="38"/>
      <c r="J7" s="39"/>
    </row>
    <row r="8" spans="1:10" x14ac:dyDescent="0.5">
      <c r="A8" s="28">
        <v>2</v>
      </c>
      <c r="B8" s="26" t="s">
        <v>24</v>
      </c>
      <c r="C8" s="4"/>
      <c r="D8" s="4"/>
      <c r="E8" s="32">
        <v>5</v>
      </c>
      <c r="F8" s="5">
        <v>16000</v>
      </c>
      <c r="G8" s="5">
        <f t="shared" ref="G8:G16" si="0">E8*F8</f>
        <v>80000</v>
      </c>
      <c r="H8" s="5"/>
      <c r="I8" s="5"/>
      <c r="J8" s="40"/>
    </row>
    <row r="9" spans="1:10" x14ac:dyDescent="0.5">
      <c r="A9" s="28">
        <v>3</v>
      </c>
      <c r="B9" s="26" t="s">
        <v>25</v>
      </c>
      <c r="C9" s="4"/>
      <c r="D9" s="4"/>
      <c r="E9" s="32">
        <v>8</v>
      </c>
      <c r="F9" s="5">
        <v>4281</v>
      </c>
      <c r="G9" s="5">
        <f t="shared" si="0"/>
        <v>34248</v>
      </c>
      <c r="H9" s="5"/>
      <c r="I9" s="5"/>
      <c r="J9" s="40"/>
    </row>
    <row r="10" spans="1:10" x14ac:dyDescent="0.5">
      <c r="A10" s="28">
        <v>4</v>
      </c>
      <c r="B10" s="26" t="s">
        <v>26</v>
      </c>
      <c r="C10" s="4"/>
      <c r="D10" s="4"/>
      <c r="E10" s="32">
        <v>1</v>
      </c>
      <c r="F10" s="5">
        <v>9600</v>
      </c>
      <c r="G10" s="5">
        <f t="shared" si="0"/>
        <v>9600</v>
      </c>
      <c r="H10" s="5"/>
      <c r="I10" s="5"/>
      <c r="J10" s="40"/>
    </row>
    <row r="11" spans="1:10" ht="31.5" x14ac:dyDescent="0.5">
      <c r="A11" s="28">
        <v>5</v>
      </c>
      <c r="B11" s="26" t="s">
        <v>27</v>
      </c>
      <c r="C11" s="4"/>
      <c r="D11" s="4"/>
      <c r="E11" s="32">
        <v>10</v>
      </c>
      <c r="F11" s="5">
        <v>193</v>
      </c>
      <c r="G11" s="5">
        <f t="shared" si="0"/>
        <v>1930</v>
      </c>
      <c r="H11" s="5"/>
      <c r="I11" s="5"/>
      <c r="J11" s="40"/>
    </row>
    <row r="12" spans="1:10" x14ac:dyDescent="0.5">
      <c r="A12" s="28">
        <v>6</v>
      </c>
      <c r="B12" s="26" t="s">
        <v>28</v>
      </c>
      <c r="C12" s="4"/>
      <c r="D12" s="4"/>
      <c r="E12" s="32">
        <v>45</v>
      </c>
      <c r="F12" s="5">
        <v>25</v>
      </c>
      <c r="G12" s="5">
        <f t="shared" si="0"/>
        <v>1125</v>
      </c>
      <c r="H12" s="5"/>
      <c r="I12" s="5"/>
      <c r="J12" s="40"/>
    </row>
    <row r="13" spans="1:10" x14ac:dyDescent="0.5">
      <c r="A13" s="28">
        <v>7</v>
      </c>
      <c r="B13" s="26" t="s">
        <v>31</v>
      </c>
      <c r="C13" s="4"/>
      <c r="D13" s="4"/>
      <c r="E13" s="32">
        <v>1</v>
      </c>
      <c r="F13" s="5">
        <v>4251</v>
      </c>
      <c r="G13" s="5">
        <f t="shared" si="0"/>
        <v>4251</v>
      </c>
      <c r="H13" s="5"/>
      <c r="I13" s="5"/>
      <c r="J13" s="40"/>
    </row>
    <row r="14" spans="1:10" x14ac:dyDescent="0.5">
      <c r="A14" s="28">
        <v>8</v>
      </c>
      <c r="B14" s="26" t="s">
        <v>32</v>
      </c>
      <c r="C14" s="4"/>
      <c r="D14" s="4"/>
      <c r="E14" s="32">
        <v>1</v>
      </c>
      <c r="F14" s="5">
        <v>8732</v>
      </c>
      <c r="G14" s="5">
        <f t="shared" si="0"/>
        <v>8732</v>
      </c>
      <c r="H14" s="5"/>
      <c r="I14" s="5"/>
      <c r="J14" s="40"/>
    </row>
    <row r="15" spans="1:10" x14ac:dyDescent="0.5">
      <c r="A15" s="28">
        <v>9</v>
      </c>
      <c r="B15" s="26" t="s">
        <v>29</v>
      </c>
      <c r="C15" s="4"/>
      <c r="D15" s="4"/>
      <c r="E15" s="32">
        <v>1</v>
      </c>
      <c r="F15" s="5">
        <v>48523</v>
      </c>
      <c r="G15" s="5">
        <f t="shared" si="0"/>
        <v>48523</v>
      </c>
      <c r="H15" s="5"/>
      <c r="I15" s="5"/>
      <c r="J15" s="40"/>
    </row>
    <row r="16" spans="1:10" ht="16.149999999999999" thickBot="1" x14ac:dyDescent="0.55000000000000004">
      <c r="A16" s="29">
        <v>10</v>
      </c>
      <c r="B16" s="27" t="s">
        <v>30</v>
      </c>
      <c r="C16" s="6"/>
      <c r="D16" s="6"/>
      <c r="E16" s="33">
        <v>1</v>
      </c>
      <c r="F16" s="7">
        <v>94128</v>
      </c>
      <c r="G16" s="7">
        <f t="shared" si="0"/>
        <v>94128</v>
      </c>
      <c r="H16" s="7"/>
      <c r="I16" s="7"/>
      <c r="J16" s="41"/>
    </row>
    <row r="17" spans="4:10" x14ac:dyDescent="0.5">
      <c r="D17" s="14"/>
      <c r="E17" s="15"/>
      <c r="F17" s="15"/>
      <c r="G17" s="17" t="s">
        <v>11</v>
      </c>
      <c r="H17" s="42">
        <f>SUM(H7:H16)</f>
        <v>0</v>
      </c>
      <c r="I17" s="42">
        <f t="shared" ref="I17:J17" si="1">SUM(I7:I16)</f>
        <v>0</v>
      </c>
      <c r="J17" s="42">
        <f t="shared" si="1"/>
        <v>0</v>
      </c>
    </row>
    <row r="18" spans="4:10" x14ac:dyDescent="0.5">
      <c r="D18" s="9"/>
      <c r="E18" s="4"/>
      <c r="F18" s="10" t="s">
        <v>12</v>
      </c>
      <c r="G18" s="13">
        <v>0.05</v>
      </c>
      <c r="H18" s="40">
        <f>G18*H17</f>
        <v>0</v>
      </c>
      <c r="I18" s="11"/>
      <c r="J18" s="11"/>
    </row>
    <row r="19" spans="4:10" x14ac:dyDescent="0.5">
      <c r="D19" s="14"/>
      <c r="E19" s="15"/>
      <c r="F19" s="17" t="s">
        <v>13</v>
      </c>
      <c r="G19" s="15"/>
      <c r="H19" s="42">
        <f>H17+H18</f>
        <v>0</v>
      </c>
      <c r="I19" s="16"/>
      <c r="J19" s="16"/>
    </row>
    <row r="20" spans="4:10" x14ac:dyDescent="0.5">
      <c r="D20" s="9"/>
      <c r="E20" s="4"/>
      <c r="F20" s="10" t="s">
        <v>14</v>
      </c>
      <c r="G20" s="13">
        <v>0.04</v>
      </c>
      <c r="H20" s="40">
        <f>G20*H19</f>
        <v>0</v>
      </c>
      <c r="I20" s="11"/>
      <c r="J20" s="11"/>
    </row>
    <row r="21" spans="4:10" x14ac:dyDescent="0.5">
      <c r="D21" s="14"/>
      <c r="E21" s="15"/>
      <c r="F21" s="17" t="s">
        <v>13</v>
      </c>
      <c r="G21" s="15"/>
      <c r="H21" s="42">
        <f>H19+H20</f>
        <v>0</v>
      </c>
      <c r="I21" s="16"/>
      <c r="J21" s="16"/>
    </row>
    <row r="22" spans="4:10" x14ac:dyDescent="0.5">
      <c r="D22" s="9"/>
      <c r="E22" s="4"/>
      <c r="F22" s="10" t="s">
        <v>15</v>
      </c>
      <c r="G22" s="13">
        <v>0.01</v>
      </c>
      <c r="H22" s="40">
        <f>G22*H21</f>
        <v>0</v>
      </c>
      <c r="I22" s="11"/>
      <c r="J22" s="11"/>
    </row>
    <row r="23" spans="4:10" x14ac:dyDescent="0.5">
      <c r="D23" s="9"/>
      <c r="E23" s="4"/>
      <c r="F23" s="10" t="s">
        <v>16</v>
      </c>
      <c r="G23" s="13">
        <v>0.01</v>
      </c>
      <c r="H23" s="40">
        <f>G23*H21</f>
        <v>0</v>
      </c>
      <c r="I23" s="11"/>
      <c r="J23" s="11"/>
    </row>
    <row r="24" spans="4:10" x14ac:dyDescent="0.5">
      <c r="D24" s="9"/>
      <c r="E24" s="4"/>
      <c r="F24" s="10" t="s">
        <v>17</v>
      </c>
      <c r="G24" s="13">
        <v>4.0000000000000001E-3</v>
      </c>
      <c r="H24" s="40">
        <f>G24*H21</f>
        <v>0</v>
      </c>
      <c r="I24" s="11"/>
      <c r="J24" s="11"/>
    </row>
    <row r="25" spans="4:10" x14ac:dyDescent="0.5">
      <c r="D25" s="14"/>
      <c r="E25" s="15"/>
      <c r="F25" s="17" t="s">
        <v>13</v>
      </c>
      <c r="G25" s="15"/>
      <c r="H25" s="42">
        <f>H21+H22+H23+H24</f>
        <v>0</v>
      </c>
      <c r="I25" s="16"/>
      <c r="J25" s="16"/>
    </row>
    <row r="26" spans="4:10" x14ac:dyDescent="0.5">
      <c r="D26" s="18"/>
      <c r="E26" s="19"/>
      <c r="F26" s="20" t="s">
        <v>21</v>
      </c>
      <c r="G26" s="19"/>
      <c r="H26" s="43">
        <f>H25</f>
        <v>0</v>
      </c>
      <c r="I26" s="21"/>
      <c r="J26" s="21"/>
    </row>
    <row r="27" spans="4:10" x14ac:dyDescent="0.5">
      <c r="D27" s="9"/>
      <c r="E27" s="4"/>
      <c r="F27" s="10" t="s">
        <v>18</v>
      </c>
      <c r="G27" s="4"/>
      <c r="H27" s="40">
        <v>21587423</v>
      </c>
      <c r="I27" s="11"/>
      <c r="J27" s="11"/>
    </row>
    <row r="28" spans="4:10" x14ac:dyDescent="0.5">
      <c r="D28" s="9"/>
      <c r="E28" s="4"/>
      <c r="F28" s="10" t="s">
        <v>19</v>
      </c>
      <c r="G28" s="4"/>
      <c r="H28" s="40">
        <f>H26+H27</f>
        <v>21587423</v>
      </c>
      <c r="I28" s="11"/>
      <c r="J28" s="11"/>
    </row>
    <row r="29" spans="4:10" ht="16.149999999999999" thickBot="1" x14ac:dyDescent="0.55000000000000004">
      <c r="D29" s="22"/>
      <c r="E29" s="23"/>
      <c r="F29" s="24" t="s">
        <v>20</v>
      </c>
      <c r="G29" s="23"/>
      <c r="H29" s="44">
        <f>H28-H27</f>
        <v>0</v>
      </c>
      <c r="I29" s="12"/>
      <c r="J29" s="12"/>
    </row>
  </sheetData>
  <pageMargins left="0.7" right="0.7" top="0.75" bottom="0.75" header="0.3" footer="0.3"/>
  <pageSetup scale="63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BEC42A-CE91-458A-832B-E39B22A3B2F4}">
          <x14:formula1>
            <xm:f>'Status Options'!$A$1:$A$4</xm:f>
          </x14:formula1>
          <xm:sqref>C7:C16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EDD5-9FBB-4066-84F6-224FC12A3097}">
  <dimension ref="A1:A4"/>
  <sheetViews>
    <sheetView workbookViewId="0">
      <selection activeCell="G24" sqref="G24:H24"/>
    </sheetView>
  </sheetViews>
  <sheetFormatPr defaultRowHeight="14.25" x14ac:dyDescent="0.45"/>
  <sheetData>
    <row r="1" spans="1:1" x14ac:dyDescent="0.45">
      <c r="A1" s="34" t="s">
        <v>33</v>
      </c>
    </row>
    <row r="2" spans="1:1" x14ac:dyDescent="0.45">
      <c r="A2" s="34" t="s">
        <v>34</v>
      </c>
    </row>
    <row r="3" spans="1:1" x14ac:dyDescent="0.45">
      <c r="A3" t="s">
        <v>35</v>
      </c>
    </row>
    <row r="4" spans="1:1" x14ac:dyDescent="0.4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 &amp; ALT Log</vt:lpstr>
      <vt:lpstr>Status Options</vt:lpstr>
      <vt:lpstr>'VE &amp; ALT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Bredleau</dc:creator>
  <cp:lastModifiedBy>Windows User</cp:lastModifiedBy>
  <cp:lastPrinted>2021-03-06T23:38:41Z</cp:lastPrinted>
  <dcterms:created xsi:type="dcterms:W3CDTF">2021-03-06T22:23:31Z</dcterms:created>
  <dcterms:modified xsi:type="dcterms:W3CDTF">2021-05-18T21:37:01Z</dcterms:modified>
</cp:coreProperties>
</file>